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75" windowWidth="19035" windowHeight="9210" activeTab="1"/>
  </bookViews>
  <sheets>
    <sheet name="Rigidezza_P12" sheetId="5" r:id="rId1"/>
    <sheet name="Rigidezza_1_4_9_17_25" sheetId="6" r:id="rId2"/>
    <sheet name="Rigidezza_P11_19" sheetId="8" r:id="rId3"/>
    <sheet name="Rigidezza_2_10_18_26" sheetId="10" r:id="rId4"/>
    <sheet name="Rigidezza_20" sheetId="20" r:id="rId5"/>
    <sheet name="Rigidezza_3" sheetId="16" r:id="rId6"/>
    <sheet name="Rigidezza_27" sheetId="12" r:id="rId7"/>
  </sheets>
  <calcPr calcId="124519"/>
</workbook>
</file>

<file path=xl/calcChain.xml><?xml version="1.0" encoding="utf-8"?>
<calcChain xmlns="http://schemas.openxmlformats.org/spreadsheetml/2006/main">
  <c r="E32" i="20"/>
  <c r="G32" s="1"/>
  <c r="M32" s="1"/>
  <c r="O32" s="1"/>
  <c r="M31"/>
  <c r="O31" s="1"/>
  <c r="L31"/>
  <c r="G31"/>
  <c r="E31"/>
  <c r="L30"/>
  <c r="M30" s="1"/>
  <c r="O30" s="1"/>
  <c r="G30"/>
  <c r="E30"/>
  <c r="L28"/>
  <c r="O28" s="1"/>
  <c r="G28"/>
  <c r="O27"/>
  <c r="L27"/>
  <c r="G27"/>
  <c r="O26"/>
  <c r="L26"/>
  <c r="G26"/>
  <c r="I26" s="1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16"/>
  <c r="G32" s="1"/>
  <c r="M32" s="1"/>
  <c r="O32" s="1"/>
  <c r="L31"/>
  <c r="M31" s="1"/>
  <c r="O31" s="1"/>
  <c r="E31"/>
  <c r="G31" s="1"/>
  <c r="O30"/>
  <c r="M30"/>
  <c r="L30"/>
  <c r="E30"/>
  <c r="G30" s="1"/>
  <c r="G28"/>
  <c r="L28" s="1"/>
  <c r="O28" s="1"/>
  <c r="L27"/>
  <c r="O27" s="1"/>
  <c r="G27"/>
  <c r="L26"/>
  <c r="O26" s="1"/>
  <c r="G26"/>
  <c r="C26"/>
  <c r="C27" s="1"/>
  <c r="K21"/>
  <c r="J21"/>
  <c r="H21"/>
  <c r="G21"/>
  <c r="J20"/>
  <c r="I20"/>
  <c r="L20" s="1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E32" i="12"/>
  <c r="G32" s="1"/>
  <c r="M32" s="1"/>
  <c r="O32" s="1"/>
  <c r="L31"/>
  <c r="M31" s="1"/>
  <c r="O31" s="1"/>
  <c r="E31"/>
  <c r="G31" s="1"/>
  <c r="L30"/>
  <c r="M30" s="1"/>
  <c r="O30" s="1"/>
  <c r="E30"/>
  <c r="G30" s="1"/>
  <c r="G28"/>
  <c r="L28" s="1"/>
  <c r="O28" s="1"/>
  <c r="L27"/>
  <c r="O27" s="1"/>
  <c r="G27"/>
  <c r="L26"/>
  <c r="O26" s="1"/>
  <c r="G26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2" i="10"/>
  <c r="G32" s="1"/>
  <c r="M32" s="1"/>
  <c r="O32" s="1"/>
  <c r="M31"/>
  <c r="O31" s="1"/>
  <c r="L31"/>
  <c r="E31"/>
  <c r="G31" s="1"/>
  <c r="L30"/>
  <c r="M30" s="1"/>
  <c r="O30" s="1"/>
  <c r="E30"/>
  <c r="G30" s="1"/>
  <c r="G28"/>
  <c r="L28" s="1"/>
  <c r="O28" s="1"/>
  <c r="L27"/>
  <c r="O27" s="1"/>
  <c r="G27"/>
  <c r="L26"/>
  <c r="O26" s="1"/>
  <c r="G26"/>
  <c r="C26"/>
  <c r="C27" s="1"/>
  <c r="K21"/>
  <c r="H21"/>
  <c r="G21"/>
  <c r="J21" s="1"/>
  <c r="I20"/>
  <c r="L20" s="1"/>
  <c r="G20"/>
  <c r="J20" s="1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E32" i="8"/>
  <c r="G32" s="1"/>
  <c r="M32" s="1"/>
  <c r="O32" s="1"/>
  <c r="L31"/>
  <c r="M31" s="1"/>
  <c r="O31" s="1"/>
  <c r="G31"/>
  <c r="E31"/>
  <c r="L30"/>
  <c r="M30" s="1"/>
  <c r="O30" s="1"/>
  <c r="E30"/>
  <c r="G30" s="1"/>
  <c r="G28"/>
  <c r="L28" s="1"/>
  <c r="O28" s="1"/>
  <c r="L27"/>
  <c r="O27" s="1"/>
  <c r="G27"/>
  <c r="L26"/>
  <c r="O26" s="1"/>
  <c r="G26"/>
  <c r="I26" s="1"/>
  <c r="C26"/>
  <c r="C27" s="1"/>
  <c r="K21"/>
  <c r="H21"/>
  <c r="G21"/>
  <c r="J21" s="1"/>
  <c r="I20"/>
  <c r="L20" s="1"/>
  <c r="G20"/>
  <c r="J20" s="1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6"/>
  <c r="G32" s="1"/>
  <c r="M32" s="1"/>
  <c r="O32" s="1"/>
  <c r="M31"/>
  <c r="O31" s="1"/>
  <c r="L31"/>
  <c r="G31"/>
  <c r="I30" s="1"/>
  <c r="E31"/>
  <c r="L30"/>
  <c r="M30" s="1"/>
  <c r="O30" s="1"/>
  <c r="G30"/>
  <c r="E30"/>
  <c r="G28"/>
  <c r="L28" s="1"/>
  <c r="O28" s="1"/>
  <c r="L27"/>
  <c r="O27" s="1"/>
  <c r="G27"/>
  <c r="L26"/>
  <c r="O26" s="1"/>
  <c r="G26"/>
  <c r="C26"/>
  <c r="C27" s="1"/>
  <c r="K21"/>
  <c r="H2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0" i="5"/>
  <c r="G30" s="1"/>
  <c r="L31"/>
  <c r="L30"/>
  <c r="L27"/>
  <c r="O27" s="1"/>
  <c r="L26"/>
  <c r="O26" s="1"/>
  <c r="E32"/>
  <c r="G32" s="1"/>
  <c r="M32" s="1"/>
  <c r="O32" s="1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6"/>
  <c r="G28"/>
  <c r="L28" s="1"/>
  <c r="O28" s="1"/>
  <c r="G27"/>
  <c r="C26"/>
  <c r="C27" s="1"/>
  <c r="L2" s="1"/>
  <c r="I27" i="8" l="1"/>
  <c r="I27" i="20"/>
  <c r="I31" i="6"/>
  <c r="Q30" i="20"/>
  <c r="Q26"/>
  <c r="I26" i="12"/>
  <c r="I27" s="1"/>
  <c r="I30"/>
  <c r="I31" s="1"/>
  <c r="Q26" i="16"/>
  <c r="Q27" s="1"/>
  <c r="I26"/>
  <c r="I27" s="1"/>
  <c r="Q27" i="20"/>
  <c r="Q31"/>
  <c r="I30"/>
  <c r="I31" s="1"/>
  <c r="I28" s="1"/>
  <c r="L2"/>
  <c r="Q30" i="12"/>
  <c r="Q31" s="1"/>
  <c r="I26" i="10"/>
  <c r="I27" s="1"/>
  <c r="I30"/>
  <c r="I31" s="1"/>
  <c r="Q30" i="16"/>
  <c r="Q31" s="1"/>
  <c r="I30"/>
  <c r="I31" s="1"/>
  <c r="I30" i="8"/>
  <c r="I31" s="1"/>
  <c r="I28" s="1"/>
  <c r="Q26" i="6"/>
  <c r="L2" i="16"/>
  <c r="Q26" i="12"/>
  <c r="Q27" s="1"/>
  <c r="Q30" i="10"/>
  <c r="Q31" s="1"/>
  <c r="Q26"/>
  <c r="Q27" s="1"/>
  <c r="Q30" i="8"/>
  <c r="Q31" s="1"/>
  <c r="I26" i="6"/>
  <c r="I27" s="1"/>
  <c r="L2" i="12"/>
  <c r="L2" i="10"/>
  <c r="L2" i="8"/>
  <c r="Q26"/>
  <c r="Q27" s="1"/>
  <c r="L2" i="6"/>
  <c r="Q27"/>
  <c r="Q30"/>
  <c r="Q31" s="1"/>
  <c r="M31" i="5"/>
  <c r="O31" s="1"/>
  <c r="M30"/>
  <c r="O30" s="1"/>
  <c r="I30"/>
  <c r="I31" s="1"/>
  <c r="I26"/>
  <c r="I27" s="1"/>
  <c r="Q26"/>
  <c r="Q27" s="1"/>
  <c r="I28" i="12" l="1"/>
  <c r="I28" i="16"/>
  <c r="I28" i="6"/>
  <c r="Q28" i="20"/>
  <c r="L7" s="1"/>
  <c r="Q28" i="12"/>
  <c r="I28" i="10"/>
  <c r="Q28"/>
  <c r="Q28" i="16"/>
  <c r="Q28" i="8"/>
  <c r="L7" s="1"/>
  <c r="Q28" i="6"/>
  <c r="L3" s="1"/>
  <c r="L5" s="1"/>
  <c r="Q30" i="5"/>
  <c r="Q31" s="1"/>
  <c r="Q28" s="1"/>
  <c r="I28"/>
  <c r="L3" i="16" l="1"/>
  <c r="L5" s="1"/>
  <c r="L3" i="12"/>
  <c r="L5" s="1"/>
  <c r="L7" i="6"/>
  <c r="L3" i="20"/>
  <c r="L5" s="1"/>
  <c r="L7" i="10"/>
  <c r="L7" i="12"/>
  <c r="L3" i="10"/>
  <c r="L5" s="1"/>
  <c r="L7" i="16"/>
  <c r="L3" i="8"/>
  <c r="L5" s="1"/>
  <c r="L7" i="5"/>
  <c r="L3"/>
  <c r="L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<sst xmlns="http://schemas.openxmlformats.org/spreadsheetml/2006/main" count="448" uniqueCount="43">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</sst>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0.27464517953661366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27.167393575775225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0.56361928761541036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>Lt</v>
      </c>
      <c r="K15" s="27">
        <v>4.5999999999999996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1" customFormat="1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27343750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47250000</v>
      </c>
      <c r="R27" s="16" t="s">
        <v>16</v>
      </c>
    </row>
    <row r="28" spans="2:18" s="1" customFormat="1">
      <c r="B28" s="8"/>
      <c r="C28" s="8"/>
      <c r="D28" s="8"/>
      <c r="E28" s="8"/>
      <c r="F28" s="8"/>
      <c r="G28" s="9">
        <f>H15</f>
        <v>3.6</v>
      </c>
      <c r="H28" s="8" t="s">
        <v>17</v>
      </c>
      <c r="I28" s="9">
        <f>IF(B3&lt;3,C27/(I27+I31)*2,0)</f>
        <v>3.4634634146341461</v>
      </c>
      <c r="J28" s="8"/>
      <c r="K28" s="8"/>
      <c r="L28" s="9">
        <f>G28</f>
        <v>3.6</v>
      </c>
      <c r="M28" s="8"/>
      <c r="N28" s="8"/>
      <c r="O28" s="9">
        <f>L28</f>
        <v>3.6</v>
      </c>
      <c r="P28" s="8" t="s">
        <v>18</v>
      </c>
      <c r="Q28" s="9">
        <f>IF(B8&lt;3,C27/(Q27+Q31)*2,0)</f>
        <v>2.004319105691057</v>
      </c>
      <c r="R28" s="8"/>
    </row>
    <row r="29" spans="2:18" s="1" customFormat="1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21399456.521739133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36978260.869565219</v>
      </c>
      <c r="R31" s="16" t="s">
        <v>16</v>
      </c>
    </row>
    <row r="32" spans="2:18" s="1" customFormat="1"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W46"/>
  <sheetViews>
    <sheetView tabSelected="1"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0.14434370405830638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14.27821243742039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0.59004919284251545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4.5999999999999996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21399456.521739133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7.8889999999999993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4.5653935185185182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0.17672108840356415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17.480923458767474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0.58259024253425284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27343750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47250000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3.6</v>
      </c>
      <c r="H28" s="8" t="s">
        <v>17</v>
      </c>
      <c r="I28" s="9">
        <f>IF(B3&lt;3,C27/(I27+I31)*2,0)</f>
        <v>6.1740000000000004</v>
      </c>
      <c r="J28" s="8"/>
      <c r="K28" s="8"/>
      <c r="L28" s="9">
        <f>G28</f>
        <v>3.6</v>
      </c>
      <c r="M28" s="8"/>
      <c r="N28" s="8"/>
      <c r="O28" s="9">
        <f>L28</f>
        <v>3.6</v>
      </c>
      <c r="P28" s="8" t="s">
        <v>18</v>
      </c>
      <c r="Q28" s="9">
        <f>IF(B8&lt;3,C27/(Q27+Q31)*2,0)</f>
        <v>3.5729166666666665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3.6</v>
      </c>
      <c r="F32" s="8"/>
      <c r="G32" s="9">
        <f>E32</f>
        <v>3.6</v>
      </c>
      <c r="H32" s="16"/>
      <c r="I32" s="8"/>
      <c r="J32" s="8"/>
      <c r="K32" s="8"/>
      <c r="L32" s="8"/>
      <c r="M32" s="9">
        <f>G32</f>
        <v>3.6</v>
      </c>
      <c r="N32" s="8"/>
      <c r="O32" s="9">
        <f>M32</f>
        <v>3.6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0.47141176923692235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8.5649107914795426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0.53682988019165312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4.5999999999999996</v>
      </c>
      <c r="I15" s="1" t="s">
        <v>4</v>
      </c>
      <c r="J15" s="1" t="str">
        <f>IF($B$18=2,G15,"")</f>
        <v/>
      </c>
      <c r="K15" s="27">
        <v>2.7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21399456.521739133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1.4489999999999998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0.83854166666666663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Y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0.53178036605657242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9.6617261026544288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0.53066332916145176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/>
      </c>
      <c r="K15" s="27">
        <v>2.9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5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5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5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  <c r="X26" s="1"/>
      <c r="Y26" s="1"/>
    </row>
    <row r="27" spans="1:25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27343750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47250000</v>
      </c>
      <c r="R27" s="16" t="s">
        <v>16</v>
      </c>
      <c r="S27" s="1"/>
      <c r="T27" s="1"/>
      <c r="U27" s="1"/>
      <c r="V27" s="1"/>
      <c r="W27" s="1"/>
      <c r="X27" s="1"/>
      <c r="Y27" s="1"/>
    </row>
    <row r="28" spans="1:25">
      <c r="A28" s="1"/>
      <c r="B28" s="8"/>
      <c r="C28" s="8"/>
      <c r="D28" s="8"/>
      <c r="E28" s="8"/>
      <c r="F28" s="8"/>
      <c r="G28" s="9">
        <f>H15</f>
        <v>3.6</v>
      </c>
      <c r="H28" s="8" t="s">
        <v>17</v>
      </c>
      <c r="I28" s="9">
        <f>IF(B3&lt;3,C27/(I27+I31)*2,0)</f>
        <v>1.1339999999999999</v>
      </c>
      <c r="J28" s="8"/>
      <c r="K28" s="8"/>
      <c r="L28" s="9">
        <f>G28</f>
        <v>3.6</v>
      </c>
      <c r="M28" s="8"/>
      <c r="N28" s="8"/>
      <c r="O28" s="9">
        <f>L28</f>
        <v>3.6</v>
      </c>
      <c r="P28" s="8" t="s">
        <v>18</v>
      </c>
      <c r="Q28" s="9">
        <f>IF(B8&lt;3,C27/(Q27+Q31)*2,0)</f>
        <v>0.65625</v>
      </c>
      <c r="R28" s="8"/>
      <c r="S28" s="1"/>
      <c r="T28" s="1"/>
      <c r="U28" s="1"/>
      <c r="V28" s="1"/>
      <c r="W28" s="1"/>
      <c r="X28" s="1"/>
      <c r="Y28" s="1"/>
    </row>
    <row r="29" spans="1:25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  <c r="X29" s="1"/>
      <c r="Y29" s="1"/>
    </row>
    <row r="30" spans="1:25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  <c r="X30" s="1"/>
      <c r="Y30" s="1"/>
    </row>
    <row r="31" spans="1:25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  <c r="X31" s="1"/>
      <c r="Y31" s="1"/>
    </row>
    <row r="32" spans="1:25">
      <c r="A32" s="1"/>
      <c r="B32" s="8"/>
      <c r="C32" s="8"/>
      <c r="D32" s="8"/>
      <c r="E32" s="9">
        <f>IF($B$18=1,H15,IF($B$18=2,K15,H15))</f>
        <v>3.6</v>
      </c>
      <c r="F32" s="8"/>
      <c r="G32" s="9">
        <f>E32</f>
        <v>3.6</v>
      </c>
      <c r="H32" s="16"/>
      <c r="I32" s="8"/>
      <c r="J32" s="8"/>
      <c r="K32" s="8"/>
      <c r="L32" s="8"/>
      <c r="M32" s="9">
        <f>G32</f>
        <v>3.6</v>
      </c>
      <c r="N32" s="8"/>
      <c r="O32" s="9">
        <f>M32</f>
        <v>3.6</v>
      </c>
      <c r="P32" s="8"/>
      <c r="Q32" s="8"/>
      <c r="R32" s="8"/>
      <c r="S32" s="1"/>
      <c r="T32" s="1"/>
      <c r="U32" s="1"/>
      <c r="V32" s="1"/>
      <c r="W32" s="1"/>
      <c r="X32" s="1"/>
      <c r="Y32" s="1"/>
    </row>
    <row r="33" spans="1:25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  <c r="X33" s="1"/>
      <c r="Y33" s="1"/>
    </row>
    <row r="34" spans="1: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  <c r="X36" s="1"/>
      <c r="Y36" s="1"/>
    </row>
    <row r="37" spans="1:25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Z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0.12062578591415271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2.1916064954831178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4.5999999999999996</v>
      </c>
      <c r="I15" s="1" t="s">
        <v>4</v>
      </c>
      <c r="J15" s="1" t="str">
        <f>IF($B$18=2,G15,"")</f>
        <v/>
      </c>
      <c r="K15" s="27">
        <v>2.5499999999999998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6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6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6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6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6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1"/>
      <c r="T26" s="1"/>
      <c r="U26" s="1"/>
      <c r="V26" s="1"/>
      <c r="W26" s="1"/>
      <c r="X26" s="1"/>
      <c r="Y26" s="1"/>
      <c r="Z26" s="1"/>
    </row>
    <row r="27" spans="1:26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4253413.0434782617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4253413.0434782617</v>
      </c>
      <c r="R27" s="16" t="s">
        <v>16</v>
      </c>
      <c r="S27" s="1"/>
      <c r="T27" s="1"/>
      <c r="U27" s="1"/>
      <c r="V27" s="1"/>
      <c r="W27" s="1"/>
      <c r="X27" s="1"/>
      <c r="Y27" s="1"/>
      <c r="Z27" s="1"/>
    </row>
    <row r="28" spans="1:26">
      <c r="A28" s="1"/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7.2901014274981204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7.2901014274981204</v>
      </c>
      <c r="R28" s="8"/>
      <c r="S28" s="1"/>
      <c r="T28" s="1"/>
      <c r="U28" s="1"/>
      <c r="V28" s="1"/>
      <c r="W28" s="1"/>
      <c r="X28" s="1"/>
      <c r="Y28" s="1"/>
      <c r="Z28" s="1"/>
    </row>
    <row r="29" spans="1:26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  <c r="X29" s="1"/>
      <c r="Y29" s="1"/>
      <c r="Z29" s="1"/>
    </row>
    <row r="30" spans="1:26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  <c r="X30" s="1"/>
      <c r="Y30" s="1"/>
      <c r="Z30" s="1"/>
    </row>
    <row r="31" spans="1:26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  <c r="X31" s="1"/>
      <c r="Y31" s="1"/>
      <c r="Z31" s="1"/>
    </row>
    <row r="32" spans="1:26">
      <c r="A32" s="1"/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  <c r="S32" s="1"/>
      <c r="T32" s="1"/>
      <c r="U32" s="1"/>
      <c r="V32" s="1"/>
      <c r="W32" s="1"/>
      <c r="X32" s="1"/>
      <c r="Y32" s="1"/>
      <c r="Z32" s="1"/>
    </row>
    <row r="33" spans="1:26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0.10729355336841605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1.9493779601405787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5.25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3726800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3726800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5.25</v>
      </c>
      <c r="H28" s="8" t="s">
        <v>17</v>
      </c>
      <c r="I28" s="9">
        <f>IF(B3&lt;3,C27/(I27+I31)*2,0)</f>
        <v>8.3202244552967688</v>
      </c>
      <c r="J28" s="8"/>
      <c r="K28" s="8"/>
      <c r="L28" s="9">
        <f>G28</f>
        <v>5.25</v>
      </c>
      <c r="M28" s="8"/>
      <c r="N28" s="8"/>
      <c r="O28" s="9">
        <f>L28</f>
        <v>5.25</v>
      </c>
      <c r="P28" s="8" t="s">
        <v>18</v>
      </c>
      <c r="Q28" s="9">
        <f>IF(B8&lt;3,C27/(Q27+Q31)*2,0)</f>
        <v>8.3202244552967688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5.25</v>
      </c>
      <c r="F32" s="8"/>
      <c r="G32" s="9">
        <f>E32</f>
        <v>5.25</v>
      </c>
      <c r="H32" s="16"/>
      <c r="I32" s="8"/>
      <c r="J32" s="8"/>
      <c r="K32" s="8"/>
      <c r="L32" s="8"/>
      <c r="M32" s="9">
        <f>G32</f>
        <v>5.25</v>
      </c>
      <c r="N32" s="8"/>
      <c r="O32" s="9">
        <f>M32</f>
        <v>5.25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Rigidezza_P12</vt:lpstr>
      <vt:lpstr>Rigidezza_1_4_9_17_25</vt:lpstr>
      <vt:lpstr>Rigidezza_P11_19</vt:lpstr>
      <vt:lpstr>Rigidezza_2_10_18_26</vt:lpstr>
      <vt:lpstr>Rigidezza_20</vt:lpstr>
      <vt:lpstr>Rigidezza_3</vt:lpstr>
      <vt:lpstr>Rigidezza_27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Mariagrazia</cp:lastModifiedBy>
  <dcterms:created xsi:type="dcterms:W3CDTF">2013-01-02T09:55:43Z</dcterms:created>
  <dcterms:modified xsi:type="dcterms:W3CDTF">2016-12-09T17:16:05Z</dcterms:modified>
</cp:coreProperties>
</file>